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3" activeTab="5"/>
  </bookViews>
  <sheets>
    <sheet name="Záradék" sheetId="1" r:id="rId1"/>
    <sheet name="Összesítő" sheetId="2" r:id="rId2"/>
    <sheet name="Felvonulási létesítmények" sheetId="3" r:id="rId3"/>
    <sheet name="Költségtérítések" sheetId="4" r:id="rId4"/>
    <sheet name="Irtás, föld- és sziklamunka" sheetId="5" r:id="rId5"/>
    <sheet name="Közműcsatorna-építés" sheetId="6" r:id="rId6"/>
    <sheet name="Útburkolatalap és makadámburkol" sheetId="7" r:id="rId7"/>
    <sheet name="Kőburkolat készítése" sheetId="8" r:id="rId8"/>
    <sheet name="Bitumenes alap és makadámburkol" sheetId="9" r:id="rId9"/>
    <sheet name="Útpályatartozékok készítése" sheetId="10" r:id="rId10"/>
    <sheet name="Szabadidő és sportlétesítmények" sheetId="11" r:id="rId11"/>
  </sheets>
  <definedNames/>
  <calcPr fullCalcOnLoad="1"/>
</workbook>
</file>

<file path=xl/sharedStrings.xml><?xml version="1.0" encoding="utf-8"?>
<sst xmlns="http://schemas.openxmlformats.org/spreadsheetml/2006/main" count="318" uniqueCount="179">
  <si>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</si>
  <si>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</si>
  <si>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</si>
  <si>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</si>
  <si>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</si>
  <si>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</si>
  <si>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</si>
  <si>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</si>
  <si>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</si>
  <si>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</si>
  <si>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</si>
  <si>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</si>
  <si>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12-005-1.1-0110441</t>
  </si>
  <si>
    <t>m</t>
  </si>
  <si>
    <t>Védőcső elhelyezése előre elkészített földárokba műanyag csőből, csőátmérő: 110 mm-ig PannonCom-Kábel védőcső KGE PVC 110-2m, Csz: KGE110-2 - előirányzat -</t>
  </si>
  <si>
    <t>12-005-1.2-0130796</t>
  </si>
  <si>
    <t>Védőcső elhelyezése előre elkészített földárokba műanyag csőből, csőátmérő: 160 mm PIPELIFE PVC KM tokos nyomócső 160 mm x 4,9 mm x 6000 mm, KM160/6M8B - előirányzat -</t>
  </si>
  <si>
    <t>12-006-1-0451007</t>
  </si>
  <si>
    <t>db</t>
  </si>
  <si>
    <t>KRESZ-tábla szerelése, elhelyezése földmunkával, I-IV. osztályú talajba Alumínium veszélyt jelző tábla, fényvisszaverő, 700 mm</t>
  </si>
  <si>
    <t>Munkanem összesen:</t>
  </si>
  <si>
    <t>Felvonulási létesítmények</t>
  </si>
  <si>
    <t>19-010-1.11.1.4</t>
  </si>
  <si>
    <t>óra</t>
  </si>
  <si>
    <t>Általános teendők megvalósulás szakaszában, ellenőrző mérések, tervezői műszaki vezetés a kivitelezés helyszínén</t>
  </si>
  <si>
    <t>19-010-1.21.2</t>
  </si>
  <si>
    <t>Általános teendők befejezés szakaszában, megvalósulási tervdokumentáció elkészítése</t>
  </si>
  <si>
    <t>19-010-1.51</t>
  </si>
  <si>
    <t>Általános teendők Jogdíjak - Szakfelügyelet biztosítása - Közműszolgáltatók</t>
  </si>
  <si>
    <t>19-021-1.1.1</t>
  </si>
  <si>
    <t>Ellenőrző vizsgálatok, talajok tömörségi vizsgálata, radiometriális eljárással</t>
  </si>
  <si>
    <t>Költségtérítések</t>
  </si>
  <si>
    <t>21-001-1.2.1</t>
  </si>
  <si>
    <t>Egyes fák kitermelése tuskóirtással, legallyazással és darabolással, kézi szerszámokkal, III. oszt. talajban, törzsátmérő: 10-20 cm között</t>
  </si>
  <si>
    <t>21-003-2.1.3</t>
  </si>
  <si>
    <t>m3</t>
  </si>
  <si>
    <t>Közmű feltárása kézi erővel, talajosztály: IV.</t>
  </si>
  <si>
    <t>21-003-5.1.1.3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</si>
  <si>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</si>
  <si>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</si>
  <si>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</si>
  <si>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</si>
  <si>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21-004-4.1.1-0120401</t>
  </si>
  <si>
    <t>Talajjavító réteg készítése vonalas létesítményeknél, 3,00 m szélességig vagy építményen belül, homokból Természetes szemmegoszlású homok, TH  0/4 P-TT, Nyékládháza</t>
  </si>
  <si>
    <t>21-004-4.1.2-0120002</t>
  </si>
  <si>
    <t>Talajjavító réteg készítése vonalas létesítményeknél, 3,00 m szélességig vagy építményen belül, osztályozatlan kavicsból Nyers homokos kavics, NHK 0/63 RTT, KŐKA, Alsózsolca</t>
  </si>
  <si>
    <t>21-004-5.1.1.1</t>
  </si>
  <si>
    <t>m2</t>
  </si>
  <si>
    <t>Tükörkészítés tömörítés nélkül, sík felületen gépi erővel, kiegészítő kézi munkával talajosztály: I-IV.</t>
  </si>
  <si>
    <t>21-004-6.2</t>
  </si>
  <si>
    <t>Padkarendezés gépi erővel, kiegészítő kézi munkával, I-IV. oszt. talajban, vastagság 10,1-20,0 cm között</t>
  </si>
  <si>
    <t>21-007-2.1.1.1.6-0990001</t>
  </si>
  <si>
    <t>Földkitermelés bevágásban vagy anyagnyerő helyen és töltés- vagy depóniakészítés tömörítés nélkül, gépi erővel, 18%-os terephajlásig, I-IV. oszt. talajban, szállítással, 0-1600,0 m között, 800,1-1000,0 m között Tükörkiemelés -  Szállító útvonal öntözése</t>
  </si>
  <si>
    <t>21-008-2.1.1</t>
  </si>
  <si>
    <t>Tömörítés bármely tömörítési osztályban gépi erővel, nagy felületen, tömörségi fok: 85%</t>
  </si>
  <si>
    <t>21-008-2.1.2</t>
  </si>
  <si>
    <t>Tömörítés bármely tömörítési osztályban gépi erővel, nagy felületen, tömörségi fok: 90%</t>
  </si>
  <si>
    <t>21-008-2.1.9</t>
  </si>
  <si>
    <t>Tömörítés bármely tömörítési osztályban gépi erővel, nagy felületen, tömörségi fok: 97%</t>
  </si>
  <si>
    <t>21-011-1.2.1</t>
  </si>
  <si>
    <t>Fejtett föld felrakása szállítóeszközre, géppel, talajosztály I-IV.</t>
  </si>
  <si>
    <t>21-011-11.3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</si>
  <si>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</si>
  <si>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</si>
  <si>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</si>
  <si>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53-000-4.1</t>
  </si>
  <si>
    <t>Előregyártott aknaelemekből készített aknák, szűkítők elemekre bontása, 80 cm átmérővel</t>
  </si>
  <si>
    <t>53-000-4.7</t>
  </si>
  <si>
    <t>Előregyártott aknaelemekből készített aknák, szűkítők elemekre bontása, aknafedlap</t>
  </si>
  <si>
    <t>53-001-58.1.1-0235501</t>
  </si>
  <si>
    <t>Egyoldalon tokos PVC kettős falú, bordás csapadékvíz-csatornacső beépítése földárokba, csőidomok nélkül, külső csőátmérő 800 mm-ig külső csőátmérő: 250 mm PIPELIFE KD EXTRA eco tokos csatornacső, SN6 ID 250 mm/1m, KDEM250/1M-ECO</t>
  </si>
  <si>
    <t>53-005-8.2.1.1-0646213</t>
  </si>
  <si>
    <t>Beton vagy vasbeton felső szűkítő elhelyezése, csaphornyos, cementhabarcsos illesztéssel, belső átmérő alul 80 cm, felül 50-62,5 cm CSOMIÉP 80/60/35 szulfátálló centrikus aknaszűkítő</t>
  </si>
  <si>
    <t>53-005-21.3.1-0646438</t>
  </si>
  <si>
    <t>Négyzet alaprajzú víznyelő akna építése, cementhabarcs illesztéssel, 50x50 cm nagyméretű elemekből, alsó fenék 55 cm magasságig CSOMIÉP 50/50/54/12 vízelnyelő akna alsó</t>
  </si>
  <si>
    <t>53-005-21.3.2-0646439</t>
  </si>
  <si>
    <t>Négyzet alaprajzú víznyelő akna építése, cementhabarcs illesztéssel, 50x50 cm nagyméretű elemekből, középső elem 50 cm magasságig CSOMIÉP 50/50/30/12 vízelnyelő akna magasító</t>
  </si>
  <si>
    <t>53-007-5.3-0158212</t>
  </si>
  <si>
    <t>Kör alakú öntöttvas aknafedlap és fedlapkeret elhelyezése, cementhabarcs rögzítéssel, nehéz (D 400, E 600, F 900 terhelési osztály) kivitel NORFOND GGG kerek csuklós fedlap kerettel, Neopren csillapítógyűrű,fedőfestéssel BRIO PKSR d600, D400 terhelési</t>
  </si>
  <si>
    <t>osztály, magasság 100 mm Csz: NA060DBR</t>
  </si>
  <si>
    <t>53-007-8.1.2-0158249</t>
  </si>
  <si>
    <t>Öntöttvas víznyelőrács elhelyezése, cementhabarcs rögzítéssel, négyzetalakú, téglalap alakú 40/40 - 48/48 cm méret között NORFOND GGG szögletes csapos víznyelő kerettel, fedőfestéssel GD 4541A 396x348, D400 terhelési osztály, magasság 102 mm Csz: NV039DGD</t>
  </si>
  <si>
    <t>53-009-1.1</t>
  </si>
  <si>
    <t>Vízzárósági vizsgálat elfalazással, csatorna belmérete: 30 cm</t>
  </si>
  <si>
    <t>Közműcsatorna-építés</t>
  </si>
  <si>
    <t>61-003-2.1-1710010</t>
  </si>
  <si>
    <t>Telepen kevert hidraulikus vagy vegyes kötőanyagú stabilizált réteg készítése, 2,00 m-nél nagyobb szélességben, CKt-2 vagy CTt-2 jelű keverékből CKt-T2 jelű, cement kötőanyagú homokos kavics, Gy-R60 (70/100) bitumenemulzió (új név: C 60 B1)</t>
  </si>
  <si>
    <t>61-011-1-0235032</t>
  </si>
  <si>
    <t>Aszfalterősítő rács elhelyezése REHAU ARMAPAL GL 5/5 aszfalterősítő rács üvegszálból, bitumenes impregnálással, tekercsh:100 m, sz:1,1 m, Cikkszám: 222720-112</t>
  </si>
  <si>
    <t>Útburkolatalap és makadámburkolat készítése</t>
  </si>
  <si>
    <t>62-001-1.1</t>
  </si>
  <si>
    <t>Szegélyek bontása bármely anyagból; kiemelt vagy süllyesztett szegélyek, futósorok, betongerendával</t>
  </si>
  <si>
    <t>62-002-1.4.1-0610703</t>
  </si>
  <si>
    <t>Kiemelt szegély készítése, alapárok kiemelésével, beton alapgerendával és megtámasztással, hézagolással, előregyártott szegélykőből vagy cölöpökből, 25 cm hosszú elemekből A Beton-Viacolor kiemelt szegélykő, 30x25x15 cm, szürke C12/15 - XN(H) földnedves</t>
  </si>
  <si>
    <t>62-002-2.3-0610704</t>
  </si>
  <si>
    <t>Süllyesztett szegély vagy futósor készítése, alapárok kiemeléssel, beton alapgerendával, hézagolással, 40 cm hosszú előregyártott beton szegélyelemekből A Beton-Viacolor süllyesztett szegélykő, 40x20x15 cm, szürke C12/15 - XN(H) földnedves kavicsbeton</t>
  </si>
  <si>
    <t>62-002-21.3-0610721</t>
  </si>
  <si>
    <t>Egyéb használatos szegélykövek, út és körforgalom szegélyek készítése, alapárok kiemelése nélkül, betonhézagolással, 100 cm hosszú elemekből A Beton-Viacolor kerti szegélykő, 100x5x25 cm, szürke</t>
  </si>
  <si>
    <t>62-003-83.2-0614492</t>
  </si>
  <si>
    <t>Vakvezető és jelzőkő készítése, homokágyazatra fektetve, 10x20x6, 20x20x6, 20x30x6, 30x30x6 cm-es méretben LEIER Taktilis jelzőkő 10x20x6 cm méretben, pogácsás szürke, 40 cm szélességben Cikkszám: HUTJS3920</t>
  </si>
  <si>
    <t>62-003-83.2-0614494</t>
  </si>
  <si>
    <t>Vakvezető és jelzőkő készítése, homokágyazatra fektetve, 10x20x6, 20x20x6, 20x30x6, 30x30x6 cm-es méretben LEIER Taktilis jelzőkő 30x30x6 cm méretben, bordás szürke, 30 cm szélességben Cikkszám: HUTJS5809</t>
  </si>
  <si>
    <t>62-003-83.2-0618252</t>
  </si>
  <si>
    <t>Vakvezető és jelzőkő készítése, homokágyazatra fektetve, 10x20x6, 20x20x6, 20x30x6, 30x30x6 cm-es méretben KK KAVICS BETON Párizs segítőkő 20x20x6 cm, homok</t>
  </si>
  <si>
    <r>
      <t>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</si>
  <si>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r>
      <t>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</si>
  <si>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</si>
  <si>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63-001-2.2</t>
  </si>
  <si>
    <t>Zúzalékos aszfaltszőnyegek, aszfaltbetonok és öntött aszfaltok bontása, kötőréteggel együtt, géppel, hidraulikus bontófejjel (Aszfalt útburkolat és járdaburkolat)</t>
  </si>
  <si>
    <t>63-001-3.2</t>
  </si>
  <si>
    <t>63-102-1.1.3.2-0750025</t>
  </si>
  <si>
    <t>Fő- és mellékutak bitumenes burkolatának készítése, hengerelt aszfalt alapréteg készítése (AC), a meglévő alap felületének előzetes letakarításával, bitumenemulziós alápermetezéssel, 8 méter szélességig, AC 22 alap, aszfaltkeverékből, 70-120 mm</t>
  </si>
  <si>
    <t>vastagságban terítve Alapréteg AC22 alap (F) 35/50, AC22 alap (F) 50/70 típusú bitumennel, F igénybevételi kat., zúzottkővel</t>
  </si>
  <si>
    <t>63-102-1.31.3.6-0750222</t>
  </si>
  <si>
    <t>Fő- és mellékutak bitumenes burkolatának készítése, hengerelt aszfalt kopóréteg készítése (AC), az alatta lévő réteg felületének előzetes letakarításával és bitumenes permetezéssel, 8 m szélességig, AC 16 kopó aszfaltkeverékből, 50-80 mm vastagságban</t>
  </si>
  <si>
    <t>terítve Kopóréteg AC16 kopó (F) 50/70 típusú bitumennel, F igénybevételi kategóriájú útszakaszok kopórétege zúzalékkal</t>
  </si>
  <si>
    <t>63-103-1.11.1.2-0750206</t>
  </si>
  <si>
    <t>Egyéb közutak bitumenes burkolatának készítése, kiegyenlítő rétegként építhető aszfaltkeverékek (AC), az alapréteg szennyezettségének előzetes eltávolításával, bitumenemulziós permetezéssel, 3,2 méter szélességig, AC 11 kopó aszfaltkeverékből, 25-60 mm</t>
  </si>
  <si>
    <t>vastagságban terítve Kiegyenlítő réteg AC11 kopó 50/70, AC11 kopó 70/100 típusú bitumennel, N igénybevételi kat. útszakaszok kopórétege, homokkal, zúzalékkal</t>
  </si>
  <si>
    <t>63-103-1.31.1.2-0750202</t>
  </si>
  <si>
    <t>Egyéb közutak bitumenes burkolatának készítése, hengerelt aszfalt kopóréteg készítése (AC), az alatta lévő réteg felületének előzetes letakarításával és bitumenes permetezéssel, 3,2 méter szélességig, AC 8 kopó aszfaltkeverékből, 25-45 mm vastagságban</t>
  </si>
  <si>
    <t>terítve Kopóréteg AC8 kopó 50/70, AC8 kopó 70/100 típusú bitumennel, N igénybevételi kat. útszakaszok kopórétege, homokkal, zúzalékkal</t>
  </si>
  <si>
    <r>
      <t>Aszfaltburkolatok felső rétegének lemaratása, hideg eljárással, 2,0 cm vastagságig, 200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-nél nagyobb felületen</t>
    </r>
  </si>
  <si>
    <t>Bitumenes alap és makadámburkolat készítése</t>
  </si>
  <si>
    <t>68-001-5.4</t>
  </si>
  <si>
    <t>Közúti acél vezetőkorlát bontása, műtárgyakon oszlopokkal és csatlakozással együtt</t>
  </si>
  <si>
    <t>68-001-5.5.2</t>
  </si>
  <si>
    <t>Közúti acél vezetőkorlát bontása, földmunkával, I-IV. oszt. talajban, tartóoszlop betonalappal együtt</t>
  </si>
  <si>
    <t>68-002-1.1-0020443</t>
  </si>
  <si>
    <t>Közúti jelző- és útbaigazító táblák fémanyagúoszlopainak elhelyezése betonalappal,földmunkával, I-IV. osztályú talajban, 89 mm átmérőjű alumínium oszlop, 1,5-5,5 m hosszú, előregyártott betonalappal Horganyzott tartóoszlop 89x2000</t>
  </si>
  <si>
    <t>68-002-2.1-0020033</t>
  </si>
  <si>
    <t>Közúti jelző- és útbaigazító táblák felszerelése, útvonaltípust, elsőbbséget szabályozó, utasítást adó, tilalmi, tilalmat, veszélyt, tájékoztatást adó jelzőtáblák és útbaigazítást adó táblák, 2-2 bilincskészlettel Alumínium tilalmi jelző tábla,</t>
  </si>
  <si>
    <t>fényvisszaverő, 900 mm EG 1 szín *</t>
  </si>
  <si>
    <t>68-003-1.2.1-0020293</t>
  </si>
  <si>
    <t>Útburkolati jelek készítése, oldószeres hidegplasztik festékkel, gépi jel Hidegplasztik festékek Remo P fehér (szórható 50+50%) *</t>
  </si>
  <si>
    <t>68-003-1.2.2-0020296</t>
  </si>
  <si>
    <t>Útburkolati jelek készítése, oldószeres hidegplasztik festékkel, kézi jel Hidegplasztik festékek Pluvio Adonis sárga (szórható 50+50 %) *</t>
  </si>
  <si>
    <t>68-004-14.1</t>
  </si>
  <si>
    <t>Gyalog- és kerékpárútkorlát készítése betonalappal földmunkával együtt, I-IV. oszt. talajban, acélcsőkorlát, csőoszloppal</t>
  </si>
  <si>
    <t>68-002-1</t>
  </si>
  <si>
    <t>Elektromos totemoszlop áthelyezése és szerelése</t>
  </si>
  <si>
    <t>68-002-2</t>
  </si>
  <si>
    <t>Acél reklámtábla áthelyezése és szerelése</t>
  </si>
  <si>
    <t>Útpályatartozékok készítése</t>
  </si>
  <si>
    <t>92-003-0</t>
  </si>
  <si>
    <t>Zászlótartó rúd áthelyezése és szerelése</t>
  </si>
  <si>
    <t>Szabadidő és sportlétesítmények</t>
  </si>
  <si>
    <t>Összesen:</t>
  </si>
  <si>
    <t>Bíró és Társa Kft.</t>
  </si>
  <si>
    <t>4400 Nyíregyháza, Szegfű út 73/A II/2</t>
  </si>
  <si>
    <t>Adószám: 11243461-2-15</t>
  </si>
  <si>
    <t>Cégjegyzékszám: Cg-15-09-061895</t>
  </si>
  <si>
    <t>CIB Bank Zrt.</t>
  </si>
  <si>
    <t>11100702-75016014-01000003</t>
  </si>
  <si>
    <t>biroestarsa@biroestarsa.hu</t>
  </si>
  <si>
    <t xml:space="preserve">Név : Nyíregyháza MJV Önkormányzata    </t>
  </si>
  <si>
    <t xml:space="preserve">                                       </t>
  </si>
  <si>
    <t xml:space="preserve">Cím : 4400 Nyíregyháza, Kossuth tér 1  </t>
  </si>
  <si>
    <t xml:space="preserve"> Kelt:      2018.02                    </t>
  </si>
  <si>
    <t xml:space="preserve"> Szám     19/2016                      </t>
  </si>
  <si>
    <t xml:space="preserve">A munka leírása:                       </t>
  </si>
  <si>
    <t xml:space="preserve"> Készítette   : Bíró Károly            </t>
  </si>
  <si>
    <t xml:space="preserve">GAZDASÁGFEJLESZTÉST ÉS MUNKAERŐ MOBILITÁS                                     </t>
  </si>
  <si>
    <t xml:space="preserve">ÖSZTÖNZÉSÉT SZOLGÁLÓ KÖZLEKEDÉSFEJLESZTÉS - TOP-6.1.5-15                      </t>
  </si>
  <si>
    <t xml:space="preserve">NYÍREGYHÁZA, LUJZA UTCA - ÚTFELÚJÍTÁS – BURKOLAT MEGERŐSÍTÉS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</si>
  <si>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</si>
  <si>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</si>
  <si>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</si>
  <si>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</si>
  <si>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</si>
  <si>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</si>
  <si>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</si>
  <si>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</si>
  <si>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</si>
  <si>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</si>
  <si>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</si>
  <si>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</t>
  </si>
  <si>
    <t>Előirányzat, közműkiváltások elvégzésére</t>
  </si>
  <si>
    <t>klt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</si>
</sst>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19" t="s">
        <v>148</v>
      </c>
      <c r="B1" s="20"/>
      <c r="C1" s="20"/>
      <c r="D1" s="20"/>
    </row>
    <row r="2" spans="1:4" s="14" customFormat="1" ht="15.75">
      <c r="A2" s="19" t="s">
        <v>149</v>
      </c>
      <c r="B2" s="20"/>
      <c r="C2" s="20"/>
      <c r="D2" s="20"/>
    </row>
    <row r="3" spans="1:4" s="14" customFormat="1" ht="15.75">
      <c r="A3" s="19" t="s">
        <v>150</v>
      </c>
      <c r="B3" s="20"/>
      <c r="C3" s="20"/>
      <c r="D3" s="20"/>
    </row>
    <row r="4" spans="1:4" ht="15.75">
      <c r="A4" s="21" t="s">
        <v>151</v>
      </c>
      <c r="B4" s="20"/>
      <c r="C4" s="20"/>
      <c r="D4" s="20"/>
    </row>
    <row r="5" spans="1:4" ht="15.75">
      <c r="A5" s="21" t="s">
        <v>152</v>
      </c>
      <c r="B5" s="20"/>
      <c r="C5" s="20"/>
      <c r="D5" s="20"/>
    </row>
    <row r="6" spans="1:4" ht="15.75">
      <c r="A6" s="21" t="s">
        <v>153</v>
      </c>
      <c r="B6" s="20"/>
      <c r="C6" s="20"/>
      <c r="D6" s="20"/>
    </row>
    <row r="7" spans="1:4" ht="15.75">
      <c r="A7" s="21" t="s">
        <v>154</v>
      </c>
      <c r="B7" s="20"/>
      <c r="C7" s="20"/>
      <c r="D7" s="20"/>
    </row>
    <row r="9" spans="1:3" ht="15.75">
      <c r="A9" s="10" t="s">
        <v>155</v>
      </c>
      <c r="C9" s="10" t="s">
        <v>156</v>
      </c>
    </row>
    <row r="10" spans="1:3" ht="15.75">
      <c r="A10" s="10" t="s">
        <v>156</v>
      </c>
      <c r="C10" s="10" t="s">
        <v>156</v>
      </c>
    </row>
    <row r="11" spans="1:3" ht="15.75">
      <c r="A11" s="10" t="s">
        <v>157</v>
      </c>
      <c r="C11" s="10" t="s">
        <v>158</v>
      </c>
    </row>
    <row r="12" spans="1:3" ht="15.75">
      <c r="A12" s="10" t="s">
        <v>156</v>
      </c>
      <c r="C12" s="10" t="s">
        <v>159</v>
      </c>
    </row>
    <row r="13" spans="1:3" ht="15.75">
      <c r="A13" s="10" t="s">
        <v>156</v>
      </c>
      <c r="C13" s="10" t="s">
        <v>156</v>
      </c>
    </row>
    <row r="14" spans="1:3" ht="15.75">
      <c r="A14" s="10" t="s">
        <v>156</v>
      </c>
      <c r="C14" s="10" t="s">
        <v>156</v>
      </c>
    </row>
    <row r="15" spans="1:3" ht="15.75">
      <c r="A15" s="10" t="s">
        <v>160</v>
      </c>
      <c r="C15" s="10" t="s">
        <v>161</v>
      </c>
    </row>
    <row r="16" ht="15.75">
      <c r="A16" s="10" t="s">
        <v>162</v>
      </c>
    </row>
    <row r="17" ht="15.75">
      <c r="A17" s="10" t="s">
        <v>163</v>
      </c>
    </row>
    <row r="18" ht="15.75">
      <c r="A18" s="10" t="s">
        <v>164</v>
      </c>
    </row>
    <row r="19" ht="15.75">
      <c r="A19" s="10" t="s">
        <v>165</v>
      </c>
    </row>
    <row r="20" ht="15.75">
      <c r="A20" s="10" t="s">
        <v>165</v>
      </c>
    </row>
    <row r="22" spans="1:4" ht="15.75">
      <c r="A22" s="22" t="s">
        <v>166</v>
      </c>
      <c r="B22" s="23"/>
      <c r="C22" s="23"/>
      <c r="D22" s="23"/>
    </row>
    <row r="23" spans="1:4" ht="15.75">
      <c r="A23" s="15" t="s">
        <v>167</v>
      </c>
      <c r="B23" s="15"/>
      <c r="C23" s="18" t="s">
        <v>168</v>
      </c>
      <c r="D23" s="18" t="s">
        <v>169</v>
      </c>
    </row>
    <row r="24" spans="1:4" ht="15.75">
      <c r="A24" s="15" t="s">
        <v>170</v>
      </c>
      <c r="B24" s="15"/>
      <c r="C24" s="15">
        <f>ROUND(SUM(Összesítő!B2:B10),0)</f>
        <v>0</v>
      </c>
      <c r="D24" s="15">
        <f>ROUND(SUM(Összesítő!C2:C10),0)</f>
        <v>0</v>
      </c>
    </row>
    <row r="25" spans="1:4" ht="15.75">
      <c r="A25" s="15" t="s">
        <v>171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172</v>
      </c>
      <c r="C26" s="24">
        <f>ROUND(C25+D25,0)</f>
        <v>0</v>
      </c>
      <c r="D26" s="24"/>
    </row>
    <row r="27" spans="1:4" ht="15.75">
      <c r="A27" s="15" t="s">
        <v>173</v>
      </c>
      <c r="B27" s="16">
        <v>0.27</v>
      </c>
      <c r="C27" s="25">
        <f>ROUND(C26*B27,0)</f>
        <v>0</v>
      </c>
      <c r="D27" s="25"/>
    </row>
    <row r="28" spans="1:4" ht="15.75">
      <c r="A28" s="15" t="s">
        <v>174</v>
      </c>
      <c r="B28" s="15"/>
      <c r="C28" s="26">
        <f>ROUND(C26+C27,0)</f>
        <v>0</v>
      </c>
      <c r="D28" s="26"/>
    </row>
    <row r="32" spans="2:3" ht="15.75">
      <c r="B32" s="24" t="s">
        <v>175</v>
      </c>
      <c r="C32" s="24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124</v>
      </c>
      <c r="C2" s="2" t="s">
        <v>125</v>
      </c>
      <c r="D2" s="6">
        <v>34.5</v>
      </c>
      <c r="E2" s="1" t="s">
        <v>13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126</v>
      </c>
      <c r="C4" s="2" t="s">
        <v>127</v>
      </c>
      <c r="D4" s="6">
        <v>9</v>
      </c>
      <c r="E4" s="1" t="s">
        <v>18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128</v>
      </c>
      <c r="C6" s="2" t="s">
        <v>129</v>
      </c>
      <c r="D6" s="6">
        <v>8</v>
      </c>
      <c r="E6" s="1" t="s">
        <v>18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130</v>
      </c>
      <c r="C8" s="2" t="s">
        <v>131</v>
      </c>
      <c r="D8" s="6">
        <v>8</v>
      </c>
      <c r="E8" s="1" t="s">
        <v>18</v>
      </c>
      <c r="H8" s="6">
        <f>ROUND(D8*F8,0)</f>
        <v>0</v>
      </c>
      <c r="I8" s="6">
        <f>ROUND(D8*G8,0)</f>
        <v>0</v>
      </c>
    </row>
    <row r="9" ht="12.75">
      <c r="C9" s="2" t="s">
        <v>132</v>
      </c>
    </row>
    <row r="11" spans="1:9" ht="38.25">
      <c r="A11" s="8">
        <v>5</v>
      </c>
      <c r="B11" s="1" t="s">
        <v>133</v>
      </c>
      <c r="C11" s="2" t="s">
        <v>134</v>
      </c>
      <c r="D11" s="6">
        <v>93.84</v>
      </c>
      <c r="E11" s="1" t="s">
        <v>47</v>
      </c>
      <c r="H11" s="6">
        <f>ROUND(D11*F11,0)</f>
        <v>0</v>
      </c>
      <c r="I11" s="6">
        <f>ROUND(D11*G11,0)</f>
        <v>0</v>
      </c>
    </row>
    <row r="13" spans="1:9" ht="51">
      <c r="A13" s="8">
        <v>6</v>
      </c>
      <c r="B13" s="1" t="s">
        <v>135</v>
      </c>
      <c r="C13" s="2" t="s">
        <v>136</v>
      </c>
      <c r="D13" s="6">
        <v>101</v>
      </c>
      <c r="E13" s="1" t="s">
        <v>47</v>
      </c>
      <c r="H13" s="6">
        <f>ROUND(D13*F13,0)</f>
        <v>0</v>
      </c>
      <c r="I13" s="6">
        <f>ROUND(D13*G13,0)</f>
        <v>0</v>
      </c>
    </row>
    <row r="15" spans="1:9" ht="38.25">
      <c r="A15" s="8">
        <v>7</v>
      </c>
      <c r="B15" s="1" t="s">
        <v>137</v>
      </c>
      <c r="C15" s="2" t="s">
        <v>138</v>
      </c>
      <c r="D15" s="6">
        <v>8.2</v>
      </c>
      <c r="E15" s="1" t="s">
        <v>13</v>
      </c>
      <c r="H15" s="6">
        <f>ROUND(D15*F15,0)</f>
        <v>0</v>
      </c>
      <c r="I15" s="6">
        <f>ROUND(D15*G15,0)</f>
        <v>0</v>
      </c>
    </row>
    <row r="17" spans="1:9" ht="25.5">
      <c r="A17" s="8">
        <v>8</v>
      </c>
      <c r="B17" s="1" t="s">
        <v>139</v>
      </c>
      <c r="C17" s="2" t="s">
        <v>140</v>
      </c>
      <c r="D17" s="6">
        <v>1</v>
      </c>
      <c r="E17" s="1" t="s">
        <v>18</v>
      </c>
      <c r="H17" s="6">
        <f>ROUND(D17*F17,0)</f>
        <v>0</v>
      </c>
      <c r="I17" s="6">
        <f>ROUND(D17*G17,0)</f>
        <v>0</v>
      </c>
    </row>
    <row r="19" spans="1:9" ht="12.75">
      <c r="A19" s="8">
        <v>9</v>
      </c>
      <c r="B19" s="1" t="s">
        <v>141</v>
      </c>
      <c r="C19" s="2" t="s">
        <v>142</v>
      </c>
      <c r="D19" s="6">
        <v>1</v>
      </c>
      <c r="E19" s="1" t="s">
        <v>18</v>
      </c>
      <c r="H19" s="6">
        <f>ROUND(D19*F19,0)</f>
        <v>0</v>
      </c>
      <c r="I19" s="6">
        <f>ROUND(D19*G19,0)</f>
        <v>0</v>
      </c>
    </row>
    <row r="21" spans="1:9" s="9" customFormat="1" ht="12.75">
      <c r="A21" s="7"/>
      <c r="B21" s="3"/>
      <c r="C21" s="3" t="s">
        <v>20</v>
      </c>
      <c r="D21" s="5"/>
      <c r="E21" s="3"/>
      <c r="F21" s="5"/>
      <c r="G21" s="5"/>
      <c r="H21" s="5">
        <f>ROUND(SUM(H2:H20),0)</f>
        <v>0</v>
      </c>
      <c r="I21" s="5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Útpályatartozékok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144</v>
      </c>
      <c r="C2" s="2" t="s">
        <v>145</v>
      </c>
      <c r="D2" s="6">
        <v>2</v>
      </c>
      <c r="E2" s="1" t="s">
        <v>18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20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Szabadidő és sportlétesítmények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21</v>
      </c>
      <c r="B2" s="11">
        <f>'Felvonulási létesítmények'!H8</f>
        <v>0</v>
      </c>
      <c r="C2" s="11">
        <f>'Felvonulási létesítmények'!I8</f>
        <v>0</v>
      </c>
    </row>
    <row r="3" spans="1:3" ht="15.75">
      <c r="A3" s="11" t="s">
        <v>31</v>
      </c>
      <c r="B3" s="11">
        <f>Költségtérítések!H10</f>
        <v>0</v>
      </c>
      <c r="C3" s="11">
        <f>Költségtérítések!I10</f>
        <v>0</v>
      </c>
    </row>
    <row r="4" spans="1:3" ht="15.75">
      <c r="A4" s="11" t="s">
        <v>64</v>
      </c>
      <c r="B4" s="11">
        <f>'Irtás, föld- és sziklamunka'!H32</f>
        <v>0</v>
      </c>
      <c r="C4" s="11">
        <f>'Irtás, föld- és sziklamunka'!I32</f>
        <v>0</v>
      </c>
    </row>
    <row r="5" spans="1:3" ht="15.75">
      <c r="A5" s="11" t="s">
        <v>84</v>
      </c>
      <c r="B5" s="11">
        <f>'Közműcsatorna-építés'!H23</f>
        <v>0</v>
      </c>
      <c r="C5" s="11">
        <f>'Közműcsatorna-építés'!I23</f>
        <v>0</v>
      </c>
    </row>
    <row r="6" spans="1:3" ht="31.5">
      <c r="A6" s="11" t="s">
        <v>89</v>
      </c>
      <c r="B6" s="11">
        <f>'Útburkolatalap és makadámburkol'!H6</f>
        <v>0</v>
      </c>
      <c r="C6" s="11">
        <f>'Útburkolatalap és makadámburkol'!I6</f>
        <v>0</v>
      </c>
    </row>
    <row r="7" spans="1:3" ht="15.75">
      <c r="A7" s="11" t="s">
        <v>106</v>
      </c>
      <c r="B7" s="11">
        <f>'Kőburkolat készítése'!H18</f>
        <v>0</v>
      </c>
      <c r="C7" s="11">
        <f>'Kőburkolat készítése'!I18</f>
        <v>0</v>
      </c>
    </row>
    <row r="8" spans="1:3" ht="31.5">
      <c r="A8" s="11" t="s">
        <v>123</v>
      </c>
      <c r="B8" s="11">
        <f>'Bitumenes alap és makadámburkol'!H18</f>
        <v>0</v>
      </c>
      <c r="C8" s="11">
        <f>'Bitumenes alap és makadámburkol'!I18</f>
        <v>0</v>
      </c>
    </row>
    <row r="9" spans="1:3" ht="15.75">
      <c r="A9" s="11" t="s">
        <v>143</v>
      </c>
      <c r="B9" s="11">
        <f>'Útpályatartozékok készítése'!H21</f>
        <v>0</v>
      </c>
      <c r="C9" s="11">
        <f>'Útpályatartozékok készítése'!I21</f>
        <v>0</v>
      </c>
    </row>
    <row r="10" spans="1:3" ht="15.75">
      <c r="A10" s="11" t="s">
        <v>146</v>
      </c>
      <c r="B10" s="11">
        <f>'Szabadidő és sportlétesítmények'!H4</f>
        <v>0</v>
      </c>
      <c r="C10" s="11">
        <f>'Szabadidő és sportlétesítmények'!I4</f>
        <v>0</v>
      </c>
    </row>
    <row r="11" spans="1:3" s="12" customFormat="1" ht="15.75">
      <c r="A11" s="12" t="s">
        <v>147</v>
      </c>
      <c r="B11" s="12">
        <f>ROUND(SUM(B2:B10),0)</f>
        <v>0</v>
      </c>
      <c r="C11" s="12">
        <f>ROUND(SUM(C2:C10),0)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</v>
      </c>
      <c r="C2" s="2" t="s">
        <v>14</v>
      </c>
      <c r="D2" s="6">
        <v>200</v>
      </c>
      <c r="E2" s="1" t="s">
        <v>13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15</v>
      </c>
      <c r="C4" s="2" t="s">
        <v>16</v>
      </c>
      <c r="D4" s="6">
        <v>200</v>
      </c>
      <c r="E4" s="1" t="s">
        <v>13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17</v>
      </c>
      <c r="C6" s="2" t="s">
        <v>19</v>
      </c>
      <c r="D6" s="6">
        <v>30</v>
      </c>
      <c r="E6" s="1" t="s">
        <v>18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20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22</v>
      </c>
      <c r="C2" s="2" t="s">
        <v>24</v>
      </c>
      <c r="D2" s="6">
        <v>10</v>
      </c>
      <c r="E2" s="1" t="s">
        <v>23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25</v>
      </c>
      <c r="C4" s="2" t="s">
        <v>26</v>
      </c>
      <c r="D4" s="6">
        <v>1</v>
      </c>
      <c r="E4" s="1" t="s">
        <v>18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27</v>
      </c>
      <c r="C6" s="2" t="s">
        <v>28</v>
      </c>
      <c r="D6" s="6">
        <v>10</v>
      </c>
      <c r="E6" s="1" t="s">
        <v>18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29</v>
      </c>
      <c r="C8" s="2" t="s">
        <v>30</v>
      </c>
      <c r="D8" s="6">
        <v>8</v>
      </c>
      <c r="E8" s="1" t="s">
        <v>18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20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Költségtérítések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32</v>
      </c>
      <c r="C2" s="2" t="s">
        <v>33</v>
      </c>
      <c r="D2" s="6">
        <v>5</v>
      </c>
      <c r="E2" s="1" t="s">
        <v>18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34</v>
      </c>
      <c r="C4" s="2" t="s">
        <v>36</v>
      </c>
      <c r="D4" s="6">
        <v>20</v>
      </c>
      <c r="E4" s="1" t="s">
        <v>35</v>
      </c>
      <c r="H4" s="6">
        <f>ROUND(D4*F4,0)</f>
        <v>0</v>
      </c>
      <c r="I4" s="6">
        <f>ROUND(D4*G4,0)</f>
        <v>0</v>
      </c>
    </row>
    <row r="6" spans="1:9" ht="54">
      <c r="A6" s="8">
        <v>3</v>
      </c>
      <c r="B6" s="1" t="s">
        <v>37</v>
      </c>
      <c r="C6" s="2" t="s">
        <v>62</v>
      </c>
      <c r="D6" s="6">
        <v>180</v>
      </c>
      <c r="E6" s="1" t="s">
        <v>35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38</v>
      </c>
      <c r="C8" s="2" t="s">
        <v>39</v>
      </c>
      <c r="D8" s="6">
        <v>60</v>
      </c>
      <c r="E8" s="1" t="s">
        <v>35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40</v>
      </c>
      <c r="C10" s="2" t="s">
        <v>41</v>
      </c>
      <c r="D10" s="6">
        <v>120</v>
      </c>
      <c r="E10" s="1" t="s">
        <v>35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42</v>
      </c>
      <c r="C12" s="2" t="s">
        <v>43</v>
      </c>
      <c r="D12" s="6">
        <v>117.3</v>
      </c>
      <c r="E12" s="1" t="s">
        <v>35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44</v>
      </c>
      <c r="C14" s="2" t="s">
        <v>45</v>
      </c>
      <c r="D14" s="6">
        <v>430.75</v>
      </c>
      <c r="E14" s="1" t="s">
        <v>35</v>
      </c>
      <c r="H14" s="6">
        <f>ROUND(D14*F14,0)</f>
        <v>0</v>
      </c>
      <c r="I14" s="6">
        <f>ROUND(D14*G14,0)</f>
        <v>0</v>
      </c>
    </row>
    <row r="16" spans="1:9" ht="38.25">
      <c r="A16" s="8">
        <v>8</v>
      </c>
      <c r="B16" s="1" t="s">
        <v>46</v>
      </c>
      <c r="C16" s="2" t="s">
        <v>48</v>
      </c>
      <c r="D16" s="6">
        <v>1723</v>
      </c>
      <c r="E16" s="1" t="s">
        <v>47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1" t="s">
        <v>49</v>
      </c>
      <c r="C18" s="2" t="s">
        <v>50</v>
      </c>
      <c r="D18" s="6">
        <v>1564</v>
      </c>
      <c r="E18" s="1" t="s">
        <v>47</v>
      </c>
      <c r="H18" s="6">
        <f>ROUND(D18*F18,0)</f>
        <v>0</v>
      </c>
      <c r="I18" s="6">
        <f>ROUND(D18*G18,0)</f>
        <v>0</v>
      </c>
    </row>
    <row r="20" spans="1:9" ht="76.5">
      <c r="A20" s="8">
        <v>10</v>
      </c>
      <c r="B20" s="1" t="s">
        <v>51</v>
      </c>
      <c r="C20" s="2" t="s">
        <v>52</v>
      </c>
      <c r="D20" s="6">
        <v>926.25</v>
      </c>
      <c r="E20" s="1" t="s">
        <v>35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53</v>
      </c>
      <c r="C22" s="2" t="s">
        <v>54</v>
      </c>
      <c r="D22" s="6">
        <v>117.3</v>
      </c>
      <c r="E22" s="1" t="s">
        <v>35</v>
      </c>
      <c r="H22" s="6">
        <f>ROUND(D22*F22,0)</f>
        <v>0</v>
      </c>
      <c r="I22" s="6">
        <f>ROUND(D22*G22,0)</f>
        <v>0</v>
      </c>
    </row>
    <row r="24" spans="1:9" ht="25.5">
      <c r="A24" s="8">
        <v>12</v>
      </c>
      <c r="B24" s="1" t="s">
        <v>55</v>
      </c>
      <c r="C24" s="2" t="s">
        <v>56</v>
      </c>
      <c r="D24" s="6">
        <v>430.75</v>
      </c>
      <c r="E24" s="1" t="s">
        <v>35</v>
      </c>
      <c r="H24" s="6">
        <f>ROUND(D24*F24,0)</f>
        <v>0</v>
      </c>
      <c r="I24" s="6">
        <f>ROUND(D24*G24,0)</f>
        <v>0</v>
      </c>
    </row>
    <row r="26" spans="1:9" ht="25.5">
      <c r="A26" s="8">
        <v>13</v>
      </c>
      <c r="B26" s="1" t="s">
        <v>57</v>
      </c>
      <c r="C26" s="2" t="s">
        <v>58</v>
      </c>
      <c r="D26" s="6">
        <v>278</v>
      </c>
      <c r="E26" s="1" t="s">
        <v>35</v>
      </c>
      <c r="H26" s="6">
        <f>ROUND(D26*F26,0)</f>
        <v>0</v>
      </c>
      <c r="I26" s="6">
        <f>ROUND(D26*G26,0)</f>
        <v>0</v>
      </c>
    </row>
    <row r="28" spans="1:9" ht="25.5">
      <c r="A28" s="8">
        <v>14</v>
      </c>
      <c r="B28" s="1" t="s">
        <v>59</v>
      </c>
      <c r="C28" s="2" t="s">
        <v>60</v>
      </c>
      <c r="D28" s="6">
        <v>926.25</v>
      </c>
      <c r="E28" s="1" t="s">
        <v>35</v>
      </c>
      <c r="H28" s="6">
        <f>ROUND(D28*F28,0)</f>
        <v>0</v>
      </c>
      <c r="I28" s="6">
        <f>ROUND(D28*G28,0)</f>
        <v>0</v>
      </c>
    </row>
    <row r="30" spans="1:9" ht="41.25">
      <c r="A30" s="8">
        <v>15</v>
      </c>
      <c r="B30" s="1" t="s">
        <v>61</v>
      </c>
      <c r="C30" s="2" t="s">
        <v>63</v>
      </c>
      <c r="D30" s="6">
        <v>32</v>
      </c>
      <c r="E30" s="1" t="s">
        <v>18</v>
      </c>
      <c r="H30" s="6">
        <f>ROUND(D30*F30,0)</f>
        <v>0</v>
      </c>
      <c r="I30" s="6">
        <f>ROUND(D30*G30,0)</f>
        <v>0</v>
      </c>
    </row>
    <row r="32" spans="1:9" s="9" customFormat="1" ht="12.75">
      <c r="A32" s="7"/>
      <c r="B32" s="3"/>
      <c r="C32" s="3" t="s">
        <v>20</v>
      </c>
      <c r="D32" s="5"/>
      <c r="E32" s="3"/>
      <c r="F32" s="5"/>
      <c r="G32" s="5"/>
      <c r="H32" s="5">
        <f>ROUND(SUM(H2:H31),0)</f>
        <v>0</v>
      </c>
      <c r="I32" s="5">
        <f>ROUND(SUM(I2:I31),0)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65</v>
      </c>
      <c r="C2" s="2" t="s">
        <v>66</v>
      </c>
      <c r="D2" s="6">
        <v>16</v>
      </c>
      <c r="E2" s="1" t="s">
        <v>13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67</v>
      </c>
      <c r="C4" s="2" t="s">
        <v>68</v>
      </c>
      <c r="D4" s="6">
        <v>16</v>
      </c>
      <c r="E4" s="1" t="s">
        <v>18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69</v>
      </c>
      <c r="C6" s="2" t="s">
        <v>70</v>
      </c>
      <c r="D6" s="6">
        <v>120</v>
      </c>
      <c r="E6" s="1" t="s">
        <v>13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71</v>
      </c>
      <c r="C8" s="2" t="s">
        <v>72</v>
      </c>
      <c r="D8" s="6">
        <v>16</v>
      </c>
      <c r="E8" s="1" t="s">
        <v>18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1" t="s">
        <v>73</v>
      </c>
      <c r="C10" s="2" t="s">
        <v>74</v>
      </c>
      <c r="D10" s="6">
        <v>35</v>
      </c>
      <c r="E10" s="1" t="s">
        <v>18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75</v>
      </c>
      <c r="C12" s="2" t="s">
        <v>76</v>
      </c>
      <c r="D12" s="6">
        <v>35</v>
      </c>
      <c r="E12" s="1" t="s">
        <v>18</v>
      </c>
      <c r="H12" s="6">
        <f>ROUND(D12*F12,0)</f>
        <v>0</v>
      </c>
      <c r="I12" s="6">
        <f>ROUND(D12*G12,0)</f>
        <v>0</v>
      </c>
    </row>
    <row r="14" spans="1:9" ht="76.5">
      <c r="A14" s="8">
        <v>7</v>
      </c>
      <c r="B14" s="1" t="s">
        <v>77</v>
      </c>
      <c r="C14" s="2" t="s">
        <v>78</v>
      </c>
      <c r="D14" s="6">
        <v>16</v>
      </c>
      <c r="E14" s="1" t="s">
        <v>18</v>
      </c>
      <c r="H14" s="6">
        <f>ROUND(D14*F14,0)</f>
        <v>0</v>
      </c>
      <c r="I14" s="6">
        <f>ROUND(D14*G14,0)</f>
        <v>0</v>
      </c>
    </row>
    <row r="15" ht="12.75">
      <c r="C15" s="2" t="s">
        <v>79</v>
      </c>
    </row>
    <row r="17" spans="1:9" ht="89.25">
      <c r="A17" s="8">
        <v>8</v>
      </c>
      <c r="B17" s="1" t="s">
        <v>80</v>
      </c>
      <c r="C17" s="2" t="s">
        <v>81</v>
      </c>
      <c r="D17" s="6">
        <v>35</v>
      </c>
      <c r="E17" s="1" t="s">
        <v>18</v>
      </c>
      <c r="H17" s="6">
        <f>ROUND(D17*F17,0)</f>
        <v>0</v>
      </c>
      <c r="I17" s="6">
        <f>ROUND(D17*G17,0)</f>
        <v>0</v>
      </c>
    </row>
    <row r="19" spans="1:9" ht="25.5">
      <c r="A19" s="8">
        <v>9</v>
      </c>
      <c r="B19" s="1" t="s">
        <v>82</v>
      </c>
      <c r="C19" s="2" t="s">
        <v>83</v>
      </c>
      <c r="D19" s="6">
        <v>120</v>
      </c>
      <c r="E19" s="1" t="s">
        <v>13</v>
      </c>
      <c r="H19" s="6">
        <f>ROUND(D19*F19,0)</f>
        <v>0</v>
      </c>
      <c r="I19" s="6">
        <f>ROUND(D19*G19,0)</f>
        <v>0</v>
      </c>
    </row>
    <row r="20" ht="12.75">
      <c r="C20" s="2"/>
    </row>
    <row r="21" spans="1:9" ht="12.75">
      <c r="A21" s="8">
        <v>11</v>
      </c>
      <c r="B21" s="1" t="s">
        <v>176</v>
      </c>
      <c r="C21" s="2" t="s">
        <v>177</v>
      </c>
      <c r="D21" s="6">
        <v>1</v>
      </c>
      <c r="E21" s="1" t="s">
        <v>178</v>
      </c>
      <c r="H21" s="6">
        <f>ROUND(D21*F21,0)</f>
        <v>0</v>
      </c>
      <c r="I21" s="6">
        <f>ROUND(D21*G21,0)</f>
        <v>0</v>
      </c>
    </row>
    <row r="23" spans="1:9" s="9" customFormat="1" ht="12.75">
      <c r="A23" s="7"/>
      <c r="B23" s="3"/>
      <c r="C23" s="3" t="s">
        <v>20</v>
      </c>
      <c r="D23" s="5"/>
      <c r="E23" s="3"/>
      <c r="F23" s="5"/>
      <c r="G23" s="5"/>
      <c r="H23" s="5">
        <f>ROUND(SUM(H2:H22),0)</f>
        <v>0</v>
      </c>
      <c r="I23" s="5">
        <f>ROUND(SUM(I2:I22),0)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Közműcsatorna-építés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85</v>
      </c>
      <c r="C2" s="2" t="s">
        <v>86</v>
      </c>
      <c r="D2" s="6">
        <v>278</v>
      </c>
      <c r="E2" s="1" t="s">
        <v>35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87</v>
      </c>
      <c r="C4" s="2" t="s">
        <v>88</v>
      </c>
      <c r="D4" s="6">
        <v>1564</v>
      </c>
      <c r="E4" s="1" t="s">
        <v>47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20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Útburkolatalap és makadámburkolat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90</v>
      </c>
      <c r="C2" s="2" t="s">
        <v>91</v>
      </c>
      <c r="D2" s="6">
        <v>1346</v>
      </c>
      <c r="E2" s="1" t="s">
        <v>13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92</v>
      </c>
      <c r="C4" s="2" t="s">
        <v>93</v>
      </c>
      <c r="D4" s="6">
        <v>1571</v>
      </c>
      <c r="E4" s="1" t="s">
        <v>13</v>
      </c>
      <c r="H4" s="6">
        <f>ROUND(D4*F4,0)</f>
        <v>0</v>
      </c>
      <c r="I4" s="6">
        <f>ROUND(D4*G4,0)</f>
        <v>0</v>
      </c>
    </row>
    <row r="5" ht="27">
      <c r="C5" s="2" t="s">
        <v>104</v>
      </c>
    </row>
    <row r="7" spans="1:9" ht="76.5">
      <c r="A7" s="8">
        <v>3</v>
      </c>
      <c r="B7" s="1" t="s">
        <v>94</v>
      </c>
      <c r="C7" s="2" t="s">
        <v>95</v>
      </c>
      <c r="D7" s="6">
        <v>1072</v>
      </c>
      <c r="E7" s="1" t="s">
        <v>13</v>
      </c>
      <c r="H7" s="6">
        <f>ROUND(D7*F7,0)</f>
        <v>0</v>
      </c>
      <c r="I7" s="6">
        <f>ROUND(D7*G7,0)</f>
        <v>0</v>
      </c>
    </row>
    <row r="8" ht="27">
      <c r="C8" s="2" t="s">
        <v>105</v>
      </c>
    </row>
    <row r="10" spans="1:9" ht="63.75">
      <c r="A10" s="8">
        <v>4</v>
      </c>
      <c r="B10" s="1" t="s">
        <v>96</v>
      </c>
      <c r="C10" s="2" t="s">
        <v>97</v>
      </c>
      <c r="D10" s="6">
        <v>1886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76.5">
      <c r="A12" s="8">
        <v>5</v>
      </c>
      <c r="B12" s="1" t="s">
        <v>98</v>
      </c>
      <c r="C12" s="2" t="s">
        <v>99</v>
      </c>
      <c r="D12" s="6">
        <v>52.8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76.5">
      <c r="A14" s="8">
        <v>6</v>
      </c>
      <c r="B14" s="1" t="s">
        <v>100</v>
      </c>
      <c r="C14" s="2" t="s">
        <v>101</v>
      </c>
      <c r="D14" s="6">
        <v>66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51">
      <c r="A16" s="8">
        <v>7</v>
      </c>
      <c r="B16" s="1" t="s">
        <v>102</v>
      </c>
      <c r="C16" s="2" t="s">
        <v>103</v>
      </c>
      <c r="D16" s="6">
        <v>66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s="9" customFormat="1" ht="12.75">
      <c r="A18" s="7"/>
      <c r="B18" s="3"/>
      <c r="C18" s="3" t="s">
        <v>20</v>
      </c>
      <c r="D18" s="5"/>
      <c r="E18" s="3"/>
      <c r="F18" s="5"/>
      <c r="G18" s="5"/>
      <c r="H18" s="5">
        <f>ROUND(SUM(H2:H17),0)</f>
        <v>0</v>
      </c>
      <c r="I18" s="5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Kőburkolat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107</v>
      </c>
      <c r="C2" s="2" t="s">
        <v>108</v>
      </c>
      <c r="D2" s="6">
        <v>76.92</v>
      </c>
      <c r="E2" s="1" t="s">
        <v>35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1" t="s">
        <v>109</v>
      </c>
      <c r="C4" s="2" t="s">
        <v>122</v>
      </c>
      <c r="D4" s="6">
        <v>150.18</v>
      </c>
      <c r="E4" s="1" t="s">
        <v>47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110</v>
      </c>
      <c r="C6" s="2" t="s">
        <v>111</v>
      </c>
      <c r="D6" s="6">
        <v>27.37</v>
      </c>
      <c r="E6" s="1" t="s">
        <v>35</v>
      </c>
      <c r="H6" s="6">
        <f>ROUND(D6*F6,0)</f>
        <v>0</v>
      </c>
      <c r="I6" s="6">
        <f>ROUND(D6*G6,0)</f>
        <v>0</v>
      </c>
    </row>
    <row r="7" ht="38.25">
      <c r="C7" s="2" t="s">
        <v>112</v>
      </c>
    </row>
    <row r="9" spans="1:9" ht="76.5">
      <c r="A9" s="8">
        <v>4</v>
      </c>
      <c r="B9" s="1" t="s">
        <v>113</v>
      </c>
      <c r="C9" s="2" t="s">
        <v>114</v>
      </c>
      <c r="D9" s="6">
        <v>695.36</v>
      </c>
      <c r="E9" s="1" t="s">
        <v>35</v>
      </c>
      <c r="H9" s="6">
        <f>ROUND(D9*F9,0)</f>
        <v>0</v>
      </c>
      <c r="I9" s="6">
        <f>ROUND(D9*G9,0)</f>
        <v>0</v>
      </c>
    </row>
    <row r="10" ht="38.25">
      <c r="C10" s="2" t="s">
        <v>115</v>
      </c>
    </row>
    <row r="12" spans="1:9" ht="89.25">
      <c r="A12" s="8">
        <v>5</v>
      </c>
      <c r="B12" s="1" t="s">
        <v>116</v>
      </c>
      <c r="C12" s="2" t="s">
        <v>117</v>
      </c>
      <c r="D12" s="6">
        <v>1.65</v>
      </c>
      <c r="E12" s="1" t="s">
        <v>35</v>
      </c>
      <c r="H12" s="6">
        <f>ROUND(D12*F12,0)</f>
        <v>0</v>
      </c>
      <c r="I12" s="6">
        <f>ROUND(D12*G12,0)</f>
        <v>0</v>
      </c>
    </row>
    <row r="13" ht="51">
      <c r="C13" s="2" t="s">
        <v>118</v>
      </c>
    </row>
    <row r="15" spans="1:9" ht="89.25">
      <c r="A15" s="8">
        <v>6</v>
      </c>
      <c r="B15" s="1" t="s">
        <v>119</v>
      </c>
      <c r="C15" s="2" t="s">
        <v>120</v>
      </c>
      <c r="D15" s="6">
        <v>56.58</v>
      </c>
      <c r="E15" s="1" t="s">
        <v>35</v>
      </c>
      <c r="H15" s="6">
        <f>ROUND(D15*F15,0)</f>
        <v>0</v>
      </c>
      <c r="I15" s="6">
        <f>ROUND(D15*G15,0)</f>
        <v>0</v>
      </c>
    </row>
    <row r="16" ht="51">
      <c r="C16" s="2" t="s">
        <v>121</v>
      </c>
    </row>
    <row r="18" spans="1:9" s="9" customFormat="1" ht="12.75">
      <c r="A18" s="7"/>
      <c r="B18" s="3"/>
      <c r="C18" s="3" t="s">
        <v>20</v>
      </c>
      <c r="D18" s="5"/>
      <c r="E18" s="3"/>
      <c r="F18" s="5"/>
      <c r="G18" s="5"/>
      <c r="H18" s="5">
        <f>ROUND(SUM(H2:H17),0)</f>
        <v>0</v>
      </c>
      <c r="I18" s="5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Bitumenes 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Bíró Tamás</dc:creator>
  <cp:keywords/>
  <dc:description/>
  <cp:lastModifiedBy>Felhasználó</cp:lastModifiedBy>
  <dcterms:created xsi:type="dcterms:W3CDTF">2018-02-02T15:09:56Z</dcterms:created>
  <dcterms:modified xsi:type="dcterms:W3CDTF">2018-02-23T09:09:42Z</dcterms:modified>
  <cp:category/>
  <cp:version/>
  <cp:contentType/>
  <cp:contentStatus/>
</cp:coreProperties>
</file>